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eju02\Desktop\"/>
    </mc:Choice>
  </mc:AlternateContent>
  <bookViews>
    <workbookView xWindow="0" yWindow="0" windowWidth="13230" windowHeight="5565" tabRatio="874"/>
  </bookViews>
  <sheets>
    <sheet name="2019 Q1 - EN" sheetId="10"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Q1 - EN'!$A$1:$K$46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0" i="10" l="1"/>
  <c r="J28" i="10"/>
  <c r="H28" i="10"/>
  <c r="E40" i="10"/>
  <c r="G28" i="10"/>
  <c r="F28" i="10"/>
  <c r="G40" i="10"/>
  <c r="C28" i="10"/>
  <c r="D40" i="10"/>
  <c r="H40" i="10" l="1"/>
  <c r="H42" i="10" s="1"/>
  <c r="G42" i="10"/>
  <c r="J40" i="10"/>
  <c r="J42" i="10" s="1"/>
  <c r="B28" i="10"/>
  <c r="B40" i="10"/>
  <c r="F40" i="10"/>
  <c r="F42" i="10" s="1"/>
  <c r="C40" i="10"/>
  <c r="C42" i="10" s="1"/>
  <c r="I28" i="10"/>
  <c r="I42" i="10" s="1"/>
  <c r="D28" i="10"/>
  <c r="D42" i="10" s="1"/>
  <c r="E28" i="10"/>
  <c r="E42" i="10" s="1"/>
  <c r="K28" i="10" l="1"/>
  <c r="B42" i="10"/>
  <c r="K40" i="10"/>
  <c r="K42" i="10" l="1"/>
</calcChain>
</file>

<file path=xl/comments1.xml><?xml version="1.0" encoding="utf-8"?>
<comments xmlns="http://schemas.openxmlformats.org/spreadsheetml/2006/main">
  <authors>
    <author>Jalbert, Anaïs</author>
  </authors>
  <commentList>
    <comment ref="A48" authorId="0" shapeId="0">
      <text>
        <r>
          <rPr>
            <b/>
            <sz val="9"/>
            <color indexed="81"/>
            <rFont val="Tahoma"/>
            <family val="2"/>
          </rPr>
          <t>Jalbert, Anaïs:</t>
        </r>
        <r>
          <rPr>
            <sz val="9"/>
            <color indexed="81"/>
            <rFont val="Tahoma"/>
            <family val="2"/>
          </rPr>
          <t xml:space="preserve">
still under review
by management
</t>
        </r>
      </text>
    </comment>
  </commentList>
</comments>
</file>

<file path=xl/sharedStrings.xml><?xml version="1.0" encoding="utf-8"?>
<sst xmlns="http://schemas.openxmlformats.org/spreadsheetml/2006/main" count="39" uniqueCount="39">
  <si>
    <t>Invalidation</t>
  </si>
  <si>
    <t>General</t>
  </si>
  <si>
    <t>Total</t>
  </si>
  <si>
    <t>TOTAL</t>
  </si>
  <si>
    <t>Entity Accounts</t>
  </si>
  <si>
    <t>Jurisdiction Accounts</t>
  </si>
  <si>
    <t>All Accounts</t>
  </si>
  <si>
    <t>Vintage</t>
  </si>
  <si>
    <t>Compliance</t>
  </si>
  <si>
    <t>Non-Vintage Québec Early Reduction Credits (QC)</t>
  </si>
  <si>
    <t>Non-Vintage Emission units from the reserve account</t>
  </si>
  <si>
    <t>Emission units Subtotal</t>
  </si>
  <si>
    <r>
      <t>U.S. Forest Project Offset Credits</t>
    </r>
    <r>
      <rPr>
        <vertAlign val="superscript"/>
        <sz val="12"/>
        <rFont val="Arial"/>
        <family val="2"/>
      </rPr>
      <t>+</t>
    </r>
  </si>
  <si>
    <t>Urban Forest Project Offset Credits</t>
  </si>
  <si>
    <t>Ozone Depleting Substances Offset Credits</t>
  </si>
  <si>
    <t xml:space="preserve">Livestock Manure Digesters Offset Credits </t>
  </si>
  <si>
    <t>Mine Methane Capture Offset Credits</t>
  </si>
  <si>
    <t>Rice Cultivate Project Offset Credits</t>
  </si>
  <si>
    <t>Destruction of Ozone Depleting Substances Offset Credits</t>
  </si>
  <si>
    <t>Landfill Site Methane Destruction Offset Credits</t>
  </si>
  <si>
    <t>Offset Credits Subtotal</t>
  </si>
  <si>
    <t>California - Offset Credits</t>
  </si>
  <si>
    <t>Québec -  Offset Credits</t>
  </si>
  <si>
    <t>Limited Use Holding Account (CA)</t>
  </si>
  <si>
    <t>Voluntary Renewable Electricity        (CA)</t>
  </si>
  <si>
    <t>Intégrité environnementale  (QC)</t>
  </si>
  <si>
    <t>Released January 4, 2019</t>
  </si>
  <si>
    <t xml:space="preserve">Linked California and Québec Cap-and-Trade Programs Carbon Market Compliance Instrument Report - Aggregated by Type and Account </t>
  </si>
  <si>
    <t xml:space="preserve">This report summarizes the number of compliance instruments held in the Compliance Instrument Tracking System Service (CITSS) accounts in the California (CA) and Québec (QC) Cap-and-Trade Programs. The data are presented by instrument type (allowances by vintages and offset credits by project type), and is aggregated for each type of account. Unless denoted with the issuing jurisdiction in parentheses (CA or QC), instrument types are issued by California, Québec or Ontario (see note-1). For program participants in California and Québec, the accounts include: General (Holding) Accounts; Compliance Accounts; Limited Use Holding Accounts (California entities only). The California and Québec jurisdiction accounts include: Voluntary Renewable Electricity Account; Auction, Issuance and Allocation Accounts; Allowance Price Containment Reserve Account; Retirement Account; Invalidation Account; Environmental Integrity Account; and the Forest Buffer Account. The information is aggregated by allowance type, regardless of the issuing jurisdiction. The account holdings of any entity may contain allowances (emission units and offsets) issued by multiple jurisdictions (see note-2). </t>
  </si>
  <si>
    <r>
      <t>This information was pulled from the Compliance Instrument Tracking System Service (CITSS) as of 9:00 am (Pacific) and noon (Eastern) on January 3</t>
    </r>
    <r>
      <rPr>
        <vertAlign val="superscript"/>
        <sz val="12"/>
        <color theme="1"/>
        <rFont val="Arial"/>
        <family val="2"/>
      </rPr>
      <t>rd</t>
    </r>
    <r>
      <rPr>
        <sz val="12"/>
        <color theme="1"/>
        <rFont val="Arial"/>
        <family val="2"/>
      </rPr>
      <t xml:space="preserve">, 2019. The report includes all compliance instruments being held by program participants registered according to California and Québec Cap-and-Trade Programs Regulations. This report is typically updated on the third business day of each calendar quarter. </t>
    </r>
  </si>
  <si>
    <t>Auction + Issuance + Allocation</t>
  </si>
  <si>
    <t>Retirement *</t>
  </si>
  <si>
    <t>Reserve **</t>
  </si>
  <si>
    <t>* Voluntarily surrendering compliance instruments to the Retirement Account is permanent and does NOT fulfill any compliance obligations.</t>
  </si>
  <si>
    <t>** Pursuant to section 95911(g) of the Regulation, CARB has transferred to the Reserve all current vintage emission units that remained unsold in the Auction Holding Account for more than 24 months and that were not retired to compensate for electricity imports outstanding emissions.</t>
  </si>
  <si>
    <r>
      <t>Note-1: Ontario joined the linked Cap-and-Trade Program with Québec and California on January 1</t>
    </r>
    <r>
      <rPr>
        <vertAlign val="superscript"/>
        <sz val="11"/>
        <color theme="1"/>
        <rFont val="Arial"/>
        <family val="2"/>
      </rPr>
      <t>st</t>
    </r>
    <r>
      <rPr>
        <sz val="11"/>
        <color theme="1"/>
        <rFont val="Arial"/>
        <family val="2"/>
      </rPr>
      <t>, 2018.  Since then, allowances have been fully fungible for compliance purposes and transferrable across all partner jurisdictions. However, as of June 15</t>
    </r>
    <r>
      <rPr>
        <vertAlign val="superscript"/>
        <sz val="11"/>
        <color theme="1"/>
        <rFont val="Arial"/>
        <family val="2"/>
      </rPr>
      <t>th</t>
    </r>
    <r>
      <rPr>
        <sz val="11"/>
        <color theme="1"/>
        <rFont val="Arial"/>
        <family val="2"/>
      </rPr>
      <t xml:space="preserve">, following the Government of Ontario’s announcement to end its Cap-and-trade program, the Compliance Instrument Tracking System Service (CITSS) has been modified to prevent transfers of compliance instruments between entities registered in Ontario and entities registered in either California or Québec.  </t>
    </r>
  </si>
  <si>
    <r>
      <t>Note-2: The linked cap-and-trade program offers entities the ability to freely determine the timing of allowance procurement, either through auctions or bilateral trades. On July 3</t>
    </r>
    <r>
      <rPr>
        <vertAlign val="superscript"/>
        <sz val="11"/>
        <color theme="1"/>
        <rFont val="Arial"/>
        <family val="2"/>
      </rPr>
      <t>rd</t>
    </r>
    <r>
      <rPr>
        <sz val="11"/>
        <color theme="1"/>
        <rFont val="Arial"/>
        <family val="2"/>
      </rPr>
      <t>, 2018, the Government of Ontario filed a regulation that revoked the Ontario cap-and-trade regulation. As of that date, there are 13 186 967 more compliance instruments held in California and Québec accounts than the total number of compliance instruments issued by those two jurisdictions alone. As of July 3</t>
    </r>
    <r>
      <rPr>
        <vertAlign val="superscript"/>
        <sz val="11"/>
        <color theme="1"/>
        <rFont val="Arial"/>
        <family val="2"/>
      </rPr>
      <t>rd</t>
    </r>
    <r>
      <rPr>
        <sz val="11"/>
        <color theme="1"/>
        <rFont val="Arial"/>
        <family val="2"/>
      </rPr>
      <t>, 2018, this represented approximately 1 % of the total allowances held in California and Québec entity accounts for vintage years through 2021.</t>
    </r>
  </si>
  <si>
    <t xml:space="preserve"> + There are an additional 17,802,767 Forest Project Offset Credits in the ARB Forest Buffer Account.</t>
  </si>
  <si>
    <t xml:space="preserve">Additional note : The California post-2020 allowance budget numbers reflect the regulatory provisions approved by the California Air Resources Board (CARB) that went into effect on October 1, 2017.  Pursuant to Assembly Bill 398 (AB 398; Chapter 135, Statutes of 2017), CARB must conduct an evaluation regarding the Board’s determination of the allowance numbers as part of a new rulemaking to determine if any changes to these numbers are necessary.  Pursuant to Board Resolution 17-21, in adopting amendments to the Cap-and-Trade Regulation that took effect on October 1, 2017, the Board directed CARB’s Executive Officer to initiate a new rulemaking process to implement the AB 398 requirements.  The Board approved the amendments to the Cap-and-Trade Regulation on December 13, 2018 (Board Resolution 18-51).
</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</si>
</sst>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sz val="11"/>
      <color theme="1"/>
      <name val="Arial"/>
      <family val="2"/>
    </font>
    <font>
      <vertAlign val="superscript"/>
      <sz val="11"/>
      <color theme="1"/>
      <name val="Arial"/>
      <family val="2"/>
    </font>
    <font>
      <vertAlign val="superscript"/>
      <sz val="12"/>
      <color theme="1"/>
      <name val="Arial"/>
      <family val="2"/>
    </font>
    <font>
      <b/>
      <sz val="9"/>
      <color indexed="81"/>
      <name val="Tahoma"/>
      <family val="2"/>
    </font>
    <font>
      <sz val="9"/>
      <color indexed="81"/>
      <name val="Tahom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cellStyleXfs>
  <cellXfs count="57">
    <xf numFmtId="0" fontId="0" fillId="0" borderId="0" xfId="0"/>
    <xf numFmtId="0" fontId="19" fillId="0" borderId="13" xfId="0" applyFont="1" applyBorder="1" applyAlignment="1"/>
    <xf numFmtId="0" fontId="19" fillId="0" borderId="15" xfId="0" applyFont="1" applyBorder="1" applyAlignment="1"/>
    <xf numFmtId="0" fontId="19" fillId="0" borderId="16" xfId="0" applyFont="1" applyBorder="1" applyAlignment="1"/>
    <xf numFmtId="0" fontId="18" fillId="0" borderId="0" xfId="42" applyFont="1"/>
    <xf numFmtId="0" fontId="18" fillId="34" borderId="20" xfId="0" applyFont="1" applyFill="1" applyBorder="1"/>
    <xf numFmtId="0" fontId="22" fillId="34" borderId="20" xfId="42" applyFont="1" applyFill="1" applyBorder="1" applyAlignment="1">
      <alignment horizontal="center"/>
    </xf>
    <xf numFmtId="0" fontId="21" fillId="35" borderId="20" xfId="0" applyFont="1" applyFill="1" applyBorder="1" applyAlignment="1">
      <alignment horizontal="center" vertical="center" wrapText="1"/>
    </xf>
    <xf numFmtId="0" fontId="21" fillId="35" borderId="22" xfId="0" applyFont="1" applyFill="1" applyBorder="1" applyAlignment="1">
      <alignment horizontal="center" vertical="center" wrapText="1"/>
    </xf>
    <xf numFmtId="0" fontId="21" fillId="36" borderId="22" xfId="42" applyFont="1" applyFill="1" applyBorder="1" applyAlignment="1">
      <alignment horizontal="center" vertical="center"/>
    </xf>
    <xf numFmtId="0" fontId="21" fillId="36" borderId="22" xfId="42" applyFont="1" applyFill="1" applyBorder="1" applyAlignment="1">
      <alignment horizontal="center" vertical="center" wrapText="1"/>
    </xf>
    <xf numFmtId="0" fontId="22" fillId="35" borderId="20" xfId="42" applyFont="1" applyFill="1" applyBorder="1" applyAlignment="1">
      <alignment horizontal="center" vertical="center"/>
    </xf>
    <xf numFmtId="0" fontId="18" fillId="0" borderId="20" xfId="0" applyFont="1" applyBorder="1" applyAlignment="1">
      <alignment horizontal="left" indent="20"/>
    </xf>
    <xf numFmtId="3" fontId="18" fillId="0" borderId="20" xfId="0" applyNumberFormat="1" applyFont="1" applyBorder="1" applyAlignment="1">
      <alignment wrapText="1"/>
    </xf>
    <xf numFmtId="3" fontId="19" fillId="0" borderId="20" xfId="42" applyNumberFormat="1" applyFont="1" applyBorder="1" applyAlignment="1">
      <alignment wrapText="1"/>
    </xf>
    <xf numFmtId="3" fontId="18" fillId="0" borderId="0" xfId="42" applyNumberFormat="1" applyFont="1"/>
    <xf numFmtId="0" fontId="18" fillId="0" borderId="20" xfId="42" applyFont="1" applyBorder="1" applyAlignment="1">
      <alignment horizontal="left" indent="4"/>
    </xf>
    <xf numFmtId="0" fontId="18" fillId="0" borderId="20" xfId="0" applyFont="1" applyBorder="1" applyAlignment="1">
      <alignment horizontal="left" indent="4"/>
    </xf>
    <xf numFmtId="0" fontId="22" fillId="35" borderId="20" xfId="0" applyFont="1" applyFill="1" applyBorder="1" applyAlignment="1">
      <alignment horizontal="center"/>
    </xf>
    <xf numFmtId="3" fontId="22" fillId="35" borderId="20" xfId="0" applyNumberFormat="1" applyFont="1" applyFill="1" applyBorder="1" applyAlignment="1">
      <alignment wrapText="1"/>
    </xf>
    <xf numFmtId="0" fontId="22" fillId="0" borderId="20" xfId="0" applyFont="1" applyBorder="1" applyAlignment="1">
      <alignment horizontal="left" indent="4"/>
    </xf>
    <xf numFmtId="3" fontId="19" fillId="0" borderId="20" xfId="0" applyNumberFormat="1" applyFont="1" applyBorder="1" applyAlignment="1">
      <alignment wrapText="1"/>
    </xf>
    <xf numFmtId="0" fontId="19" fillId="0" borderId="20" xfId="0" applyFont="1" applyBorder="1" applyAlignment="1">
      <alignment horizontal="left" indent="4"/>
    </xf>
    <xf numFmtId="3" fontId="0" fillId="0" borderId="0" xfId="0" applyNumberFormat="1" applyFont="1"/>
    <xf numFmtId="0" fontId="19" fillId="0" borderId="20" xfId="42" applyFont="1" applyBorder="1" applyAlignment="1">
      <alignment horizontal="left" indent="4"/>
    </xf>
    <xf numFmtId="0" fontId="18" fillId="0" borderId="20" xfId="42" applyFont="1" applyBorder="1"/>
    <xf numFmtId="0" fontId="22" fillId="0" borderId="20" xfId="42" applyFont="1" applyBorder="1" applyAlignment="1">
      <alignment horizontal="left" indent="4"/>
    </xf>
    <xf numFmtId="3" fontId="22" fillId="35" borderId="20" xfId="0" quotePrefix="1" applyNumberFormat="1" applyFont="1" applyFill="1" applyBorder="1" applyAlignment="1">
      <alignment horizontal="right" wrapText="1"/>
    </xf>
    <xf numFmtId="0" fontId="21" fillId="35" borderId="20" xfId="42" applyFont="1" applyFill="1" applyBorder="1" applyAlignment="1">
      <alignment horizontal="center"/>
    </xf>
    <xf numFmtId="3" fontId="21" fillId="35" borderId="20" xfId="42" quotePrefix="1" applyNumberFormat="1" applyFont="1" applyFill="1" applyBorder="1" applyAlignment="1">
      <alignment horizontal="right" wrapText="1"/>
    </xf>
    <xf numFmtId="0" fontId="19" fillId="0" borderId="20" xfId="0" applyFont="1" applyBorder="1" applyAlignment="1">
      <alignment horizontal="left" vertical="center" indent="4"/>
    </xf>
    <xf numFmtId="0" fontId="21" fillId="34" borderId="19" xfId="0" applyFont="1" applyFill="1" applyBorder="1" applyAlignment="1">
      <alignment horizontal="center"/>
    </xf>
    <xf numFmtId="3" fontId="19" fillId="0" borderId="18" xfId="42" applyNumberFormat="1" applyFont="1" applyBorder="1" applyAlignment="1">
      <alignment horizontal="center" wrapText="1"/>
    </xf>
    <xf numFmtId="3" fontId="19" fillId="0" borderId="18" xfId="42" applyNumberFormat="1" applyFont="1" applyBorder="1" applyAlignment="1">
      <alignment wrapText="1"/>
    </xf>
    <xf numFmtId="0" fontId="19" fillId="0" borderId="18" xfId="42" applyFont="1" applyBorder="1" applyAlignment="1">
      <alignment horizontal="center"/>
    </xf>
    <xf numFmtId="0" fontId="21" fillId="0" borderId="0" xfId="42" applyFont="1" applyFill="1" applyBorder="1" applyAlignment="1">
      <alignment horizontal="center"/>
    </xf>
    <xf numFmtId="3" fontId="21" fillId="0" borderId="0" xfId="42" quotePrefix="1" applyNumberFormat="1" applyFont="1" applyFill="1" applyBorder="1" applyAlignment="1">
      <alignment horizontal="right" wrapText="1"/>
    </xf>
    <xf numFmtId="0" fontId="18" fillId="0" borderId="0" xfId="42" applyFont="1" applyFill="1"/>
    <xf numFmtId="3" fontId="18" fillId="0" borderId="0" xfId="42" applyNumberFormat="1" applyFont="1" applyFill="1"/>
    <xf numFmtId="3" fontId="19" fillId="0" borderId="20" xfId="0" quotePrefix="1" applyNumberFormat="1" applyFont="1" applyFill="1" applyBorder="1" applyAlignment="1">
      <alignment horizontal="right" wrapText="1"/>
    </xf>
    <xf numFmtId="0" fontId="24" fillId="0" borderId="0" xfId="0" applyFont="1" applyAlignment="1">
      <alignment horizontal="left" vertical="top" wrapText="1"/>
    </xf>
    <xf numFmtId="0" fontId="24" fillId="0" borderId="0" xfId="0" applyFont="1" applyFill="1" applyAlignment="1">
      <alignment horizontal="left" vertical="top" wrapText="1"/>
    </xf>
    <xf numFmtId="0" fontId="18"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21" fillId="34" borderId="21" xfId="0" applyFont="1" applyFill="1" applyBorder="1" applyAlignment="1">
      <alignment horizontal="center"/>
    </xf>
    <xf numFmtId="0" fontId="21" fillId="34" borderId="18" xfId="0" applyFont="1" applyFill="1" applyBorder="1" applyAlignment="1">
      <alignment horizontal="center"/>
    </xf>
    <xf numFmtId="0" fontId="21" fillId="34" borderId="19" xfId="0" applyFont="1" applyFill="1" applyBorder="1" applyAlignment="1">
      <alignment horizontal="center"/>
    </xf>
    <xf numFmtId="0" fontId="19" fillId="0" borderId="10" xfId="0" applyFont="1" applyBorder="1" applyAlignment="1">
      <alignment horizontal="center"/>
    </xf>
    <xf numFmtId="0" fontId="19" fillId="0" borderId="11" xfId="0" applyFont="1" applyBorder="1" applyAlignment="1">
      <alignment horizontal="center"/>
    </xf>
    <xf numFmtId="0" fontId="19" fillId="0" borderId="12" xfId="0" applyFont="1" applyBorder="1" applyAlignment="1">
      <alignment horizontal="center"/>
    </xf>
    <xf numFmtId="0" fontId="20" fillId="33" borderId="17" xfId="42" applyFont="1" applyFill="1" applyBorder="1" applyAlignment="1">
      <alignment horizontal="center" vertical="center" wrapText="1"/>
    </xf>
    <xf numFmtId="0" fontId="20" fillId="33" borderId="18" xfId="42" applyFont="1" applyFill="1" applyBorder="1" applyAlignment="1">
      <alignment horizontal="center" vertical="center"/>
    </xf>
    <xf numFmtId="0" fontId="20" fillId="33" borderId="19" xfId="42" applyFont="1" applyFill="1" applyBorder="1" applyAlignment="1">
      <alignment horizontal="center" vertical="center"/>
    </xf>
    <xf numFmtId="0" fontId="18" fillId="0" borderId="13" xfId="0" applyFont="1" applyBorder="1" applyAlignment="1">
      <alignment horizontal="left" vertical="center" wrapText="1"/>
    </xf>
    <xf numFmtId="0" fontId="18" fillId="0" borderId="0" xfId="0" applyFont="1" applyBorder="1" applyAlignment="1">
      <alignment horizontal="left" vertical="center" wrapText="1"/>
    </xf>
    <xf numFmtId="0" fontId="18" fillId="0" borderId="14" xfId="0" applyFont="1" applyBorder="1" applyAlignment="1">
      <alignment horizontal="left" vertical="center" wrapText="1"/>
    </xf>
  </cellXfs>
  <cellStyles count="43">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Commentaire" xfId="15" builtinId="10" customBuiltin="1"/>
    <cellStyle name="Entrée" xfId="9" builtinId="20" customBuiltin="1"/>
    <cellStyle name="Insatisfaisant" xfId="7" builtinId="27" customBuiltin="1"/>
    <cellStyle name="Neutre" xfId="8" builtinId="28" customBuiltin="1"/>
    <cellStyle name="Normal" xfId="0" builtinId="0"/>
    <cellStyle name="Normal 10" xfId="42"/>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73478</xdr:colOff>
      <xdr:row>0</xdr:row>
      <xdr:rowOff>63954</xdr:rowOff>
    </xdr:from>
    <xdr:to>
      <xdr:col>0</xdr:col>
      <xdr:colOff>2200275</xdr:colOff>
      <xdr:row>0</xdr:row>
      <xdr:rowOff>1019215</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478" y="63954"/>
          <a:ext cx="2126797" cy="955261"/>
        </a:xfrm>
        <a:prstGeom prst="rect">
          <a:avLst/>
        </a:prstGeom>
      </xdr:spPr>
    </xdr:pic>
    <xdr:clientData/>
  </xdr:twoCellAnchor>
  <xdr:twoCellAnchor editAs="oneCell">
    <xdr:from>
      <xdr:col>0</xdr:col>
      <xdr:colOff>65168</xdr:colOff>
      <xdr:row>0</xdr:row>
      <xdr:rowOff>0</xdr:rowOff>
    </xdr:from>
    <xdr:to>
      <xdr:col>0</xdr:col>
      <xdr:colOff>2248047</xdr:colOff>
      <xdr:row>1</xdr:row>
      <xdr:rowOff>397</xdr:rowOff>
    </xdr:to>
    <xdr:pic>
      <xdr:nvPicPr>
        <xdr:cNvPr id="4" name="Imag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5168" y="0"/>
          <a:ext cx="2182879" cy="10345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P53"/>
  <sheetViews>
    <sheetView tabSelected="1" zoomScale="70" zoomScaleNormal="70" workbookViewId="0">
      <selection sqref="A1:K1"/>
    </sheetView>
  </sheetViews>
  <sheetFormatPr baseColWidth="10" defaultColWidth="8.85546875" defaultRowHeight="15" x14ac:dyDescent="0.2"/>
  <cols>
    <col min="1" max="1" width="66.85546875" style="4" customWidth="1"/>
    <col min="2" max="2" width="15.42578125" style="4" customWidth="1"/>
    <col min="3" max="3" width="17.85546875" style="4" customWidth="1"/>
    <col min="4" max="4" width="22.28515625" style="4" customWidth="1"/>
    <col min="5" max="5" width="20" style="4" customWidth="1"/>
    <col min="6" max="6" width="29.140625" style="4" customWidth="1"/>
    <col min="7" max="8" width="15.42578125" style="4" customWidth="1"/>
    <col min="9" max="9" width="17.7109375" style="4" customWidth="1"/>
    <col min="10" max="10" width="23.85546875" style="4" customWidth="1"/>
    <col min="11" max="11" width="17.42578125" style="4" customWidth="1"/>
    <col min="12" max="12" width="17.85546875" style="4" customWidth="1"/>
    <col min="13" max="13" width="8.85546875" style="4"/>
    <col min="14" max="14" width="11.42578125" style="4" bestFit="1" customWidth="1"/>
    <col min="15" max="15" width="11.140625" style="4" customWidth="1"/>
    <col min="16" max="16" width="11.42578125" style="4" bestFit="1" customWidth="1"/>
    <col min="17" max="16384" width="8.85546875" style="4"/>
  </cols>
  <sheetData>
    <row r="1" spans="1:14" ht="81.75" customHeight="1" x14ac:dyDescent="0.2">
      <c r="A1" s="48"/>
      <c r="B1" s="49"/>
      <c r="C1" s="49"/>
      <c r="D1" s="49"/>
      <c r="E1" s="49"/>
      <c r="F1" s="49"/>
      <c r="G1" s="49"/>
      <c r="H1" s="49"/>
      <c r="I1" s="49"/>
      <c r="J1" s="49"/>
      <c r="K1" s="50"/>
    </row>
    <row r="2" spans="1:14" ht="32.25" customHeight="1" x14ac:dyDescent="0.2">
      <c r="A2" s="1" t="s">
        <v>26</v>
      </c>
      <c r="B2" s="2"/>
      <c r="C2" s="2"/>
      <c r="D2" s="2"/>
      <c r="E2" s="2"/>
      <c r="F2" s="2"/>
      <c r="G2" s="2"/>
      <c r="H2" s="2"/>
      <c r="I2" s="2"/>
      <c r="J2" s="2"/>
      <c r="K2" s="3"/>
    </row>
    <row r="3" spans="1:14" ht="37.5" customHeight="1" x14ac:dyDescent="0.2">
      <c r="A3" s="51" t="s">
        <v>27</v>
      </c>
      <c r="B3" s="52"/>
      <c r="C3" s="52"/>
      <c r="D3" s="52"/>
      <c r="E3" s="52"/>
      <c r="F3" s="52"/>
      <c r="G3" s="52"/>
      <c r="H3" s="52"/>
      <c r="I3" s="52"/>
      <c r="J3" s="52"/>
      <c r="K3" s="53"/>
    </row>
    <row r="4" spans="1:14" ht="79.5" customHeight="1" x14ac:dyDescent="0.2">
      <c r="A4" s="42" t="s">
        <v>28</v>
      </c>
      <c r="B4" s="43"/>
      <c r="C4" s="43"/>
      <c r="D4" s="43"/>
      <c r="E4" s="43"/>
      <c r="F4" s="43"/>
      <c r="G4" s="43"/>
      <c r="H4" s="43"/>
      <c r="I4" s="43"/>
      <c r="J4" s="43"/>
      <c r="K4" s="44"/>
    </row>
    <row r="5" spans="1:14" ht="33.75" customHeight="1" x14ac:dyDescent="0.2">
      <c r="A5" s="54" t="s">
        <v>29</v>
      </c>
      <c r="B5" s="55"/>
      <c r="C5" s="55"/>
      <c r="D5" s="55"/>
      <c r="E5" s="55"/>
      <c r="F5" s="55"/>
      <c r="G5" s="55"/>
      <c r="H5" s="55"/>
      <c r="I5" s="55"/>
      <c r="J5" s="55"/>
      <c r="K5" s="56"/>
    </row>
    <row r="6" spans="1:14" ht="15.75" x14ac:dyDescent="0.25">
      <c r="A6" s="5"/>
      <c r="B6" s="45" t="s">
        <v>4</v>
      </c>
      <c r="C6" s="46"/>
      <c r="D6" s="47"/>
      <c r="E6" s="45" t="s">
        <v>5</v>
      </c>
      <c r="F6" s="46"/>
      <c r="G6" s="46"/>
      <c r="H6" s="46"/>
      <c r="I6" s="46"/>
      <c r="J6" s="31"/>
      <c r="K6" s="6" t="s">
        <v>6</v>
      </c>
    </row>
    <row r="7" spans="1:14" ht="63" x14ac:dyDescent="0.2">
      <c r="A7" s="7" t="s">
        <v>7</v>
      </c>
      <c r="B7" s="7" t="s">
        <v>1</v>
      </c>
      <c r="C7" s="7" t="s">
        <v>8</v>
      </c>
      <c r="D7" s="7" t="s">
        <v>23</v>
      </c>
      <c r="E7" s="8" t="s">
        <v>24</v>
      </c>
      <c r="F7" s="8" t="s">
        <v>30</v>
      </c>
      <c r="G7" s="9" t="s">
        <v>31</v>
      </c>
      <c r="H7" s="9" t="s">
        <v>0</v>
      </c>
      <c r="I7" s="10" t="s">
        <v>32</v>
      </c>
      <c r="J7" s="10" t="s">
        <v>25</v>
      </c>
      <c r="K7" s="11" t="s">
        <v>2</v>
      </c>
    </row>
    <row r="8" spans="1:14" x14ac:dyDescent="0.2">
      <c r="A8" s="12">
        <v>2013</v>
      </c>
      <c r="B8" s="13">
        <v>1408540</v>
      </c>
      <c r="C8" s="13">
        <v>1</v>
      </c>
      <c r="D8" s="13">
        <v>0</v>
      </c>
      <c r="E8" s="13">
        <v>0</v>
      </c>
      <c r="F8" s="13">
        <v>820</v>
      </c>
      <c r="G8" s="13">
        <v>182725793</v>
      </c>
      <c r="H8" s="13">
        <v>0</v>
      </c>
      <c r="I8" s="13">
        <v>0</v>
      </c>
      <c r="J8" s="13">
        <v>4846</v>
      </c>
      <c r="K8" s="14">
        <v>184140000</v>
      </c>
      <c r="N8" s="15"/>
    </row>
    <row r="9" spans="1:14" x14ac:dyDescent="0.2">
      <c r="A9" s="12">
        <v>2014</v>
      </c>
      <c r="B9" s="13">
        <v>4706374</v>
      </c>
      <c r="C9" s="13">
        <v>195484</v>
      </c>
      <c r="D9" s="13">
        <v>0</v>
      </c>
      <c r="E9" s="13">
        <v>647414</v>
      </c>
      <c r="F9" s="13">
        <v>78227</v>
      </c>
      <c r="G9" s="13">
        <v>175436376</v>
      </c>
      <c r="H9" s="13">
        <v>0</v>
      </c>
      <c r="I9" s="13">
        <v>7125</v>
      </c>
      <c r="J9" s="13">
        <v>0</v>
      </c>
      <c r="K9" s="14">
        <v>181071000</v>
      </c>
      <c r="N9" s="15"/>
    </row>
    <row r="10" spans="1:14" x14ac:dyDescent="0.2">
      <c r="A10" s="12">
        <v>2015</v>
      </c>
      <c r="B10" s="13">
        <v>7818885</v>
      </c>
      <c r="C10" s="13">
        <v>2773129</v>
      </c>
      <c r="D10" s="13">
        <v>0</v>
      </c>
      <c r="E10" s="13">
        <v>986250</v>
      </c>
      <c r="F10" s="13">
        <v>159940</v>
      </c>
      <c r="G10" s="13">
        <v>429590086</v>
      </c>
      <c r="H10" s="13">
        <v>0</v>
      </c>
      <c r="I10" s="13">
        <v>79710</v>
      </c>
      <c r="J10" s="13">
        <v>0</v>
      </c>
      <c r="K10" s="14">
        <v>441408000</v>
      </c>
      <c r="N10" s="15"/>
    </row>
    <row r="11" spans="1:14" x14ac:dyDescent="0.2">
      <c r="A11" s="12">
        <v>2016</v>
      </c>
      <c r="B11" s="13">
        <v>40860242</v>
      </c>
      <c r="C11" s="13">
        <v>12431079</v>
      </c>
      <c r="D11" s="13">
        <v>0</v>
      </c>
      <c r="E11" s="13">
        <v>956000</v>
      </c>
      <c r="F11" s="13">
        <v>7484839</v>
      </c>
      <c r="G11" s="13">
        <v>336789108</v>
      </c>
      <c r="H11" s="13">
        <v>0</v>
      </c>
      <c r="I11" s="13">
        <v>20971641</v>
      </c>
      <c r="J11" s="13">
        <v>0</v>
      </c>
      <c r="K11" s="14">
        <v>419492909</v>
      </c>
      <c r="N11" s="15"/>
    </row>
    <row r="12" spans="1:14" x14ac:dyDescent="0.2">
      <c r="A12" s="12">
        <v>2017</v>
      </c>
      <c r="B12" s="13">
        <v>53703651</v>
      </c>
      <c r="C12" s="13">
        <v>53932175</v>
      </c>
      <c r="D12" s="13">
        <v>0</v>
      </c>
      <c r="E12" s="13">
        <v>926000</v>
      </c>
      <c r="F12" s="13">
        <v>37562247</v>
      </c>
      <c r="G12" s="13">
        <v>276715470</v>
      </c>
      <c r="H12" s="13">
        <v>0</v>
      </c>
      <c r="I12" s="13">
        <v>62568</v>
      </c>
      <c r="J12" s="13">
        <v>0</v>
      </c>
      <c r="K12" s="14">
        <v>422902111</v>
      </c>
      <c r="N12" s="15"/>
    </row>
    <row r="13" spans="1:14" x14ac:dyDescent="0.2">
      <c r="A13" s="12">
        <v>2018</v>
      </c>
      <c r="B13" s="13">
        <v>180591018</v>
      </c>
      <c r="C13" s="13">
        <v>208056729</v>
      </c>
      <c r="D13" s="13">
        <v>0</v>
      </c>
      <c r="E13" s="13">
        <v>895750</v>
      </c>
      <c r="F13" s="13">
        <v>4574980</v>
      </c>
      <c r="G13" s="13">
        <v>869118</v>
      </c>
      <c r="H13" s="13">
        <v>0</v>
      </c>
      <c r="I13" s="13">
        <v>0</v>
      </c>
      <c r="J13" s="13">
        <v>0</v>
      </c>
      <c r="K13" s="14">
        <v>394987595</v>
      </c>
      <c r="N13" s="15"/>
    </row>
    <row r="14" spans="1:14" x14ac:dyDescent="0.2">
      <c r="A14" s="12">
        <v>2019</v>
      </c>
      <c r="B14" s="13">
        <v>40876373</v>
      </c>
      <c r="C14" s="13">
        <v>53928716</v>
      </c>
      <c r="D14" s="13">
        <v>65553426</v>
      </c>
      <c r="E14" s="13">
        <v>865750</v>
      </c>
      <c r="F14" s="13">
        <v>213043255</v>
      </c>
      <c r="G14" s="13">
        <v>602157</v>
      </c>
      <c r="H14" s="13">
        <v>0</v>
      </c>
      <c r="I14" s="13">
        <v>0</v>
      </c>
      <c r="J14" s="13">
        <v>0</v>
      </c>
      <c r="K14" s="14">
        <v>374869677</v>
      </c>
      <c r="N14" s="15"/>
    </row>
    <row r="15" spans="1:14" x14ac:dyDescent="0.2">
      <c r="A15" s="12">
        <v>2020</v>
      </c>
      <c r="B15" s="13">
        <v>24629600</v>
      </c>
      <c r="C15" s="13">
        <v>147152</v>
      </c>
      <c r="D15" s="13">
        <v>0</v>
      </c>
      <c r="E15" s="13">
        <v>835500</v>
      </c>
      <c r="F15" s="13">
        <v>338613700</v>
      </c>
      <c r="G15" s="13">
        <v>0</v>
      </c>
      <c r="H15" s="13">
        <v>0</v>
      </c>
      <c r="I15" s="13">
        <v>0</v>
      </c>
      <c r="J15" s="13">
        <v>0</v>
      </c>
      <c r="K15" s="14">
        <v>364225952</v>
      </c>
      <c r="N15" s="15"/>
    </row>
    <row r="16" spans="1:14" x14ac:dyDescent="0.2">
      <c r="A16" s="12">
        <v>2021</v>
      </c>
      <c r="B16" s="13">
        <v>33264000</v>
      </c>
      <c r="C16" s="13">
        <v>0</v>
      </c>
      <c r="D16" s="13">
        <v>0</v>
      </c>
      <c r="E16" s="13">
        <v>0</v>
      </c>
      <c r="F16" s="13">
        <v>333477023</v>
      </c>
      <c r="G16" s="13">
        <v>0</v>
      </c>
      <c r="H16" s="13">
        <v>0</v>
      </c>
      <c r="I16" s="13">
        <v>0</v>
      </c>
      <c r="J16" s="13">
        <v>0</v>
      </c>
      <c r="K16" s="14">
        <v>366741023</v>
      </c>
      <c r="N16" s="15"/>
    </row>
    <row r="17" spans="1:16" x14ac:dyDescent="0.2">
      <c r="A17" s="12">
        <v>2022</v>
      </c>
      <c r="B17" s="13">
        <v>0</v>
      </c>
      <c r="C17" s="13">
        <v>0</v>
      </c>
      <c r="D17" s="13">
        <v>0</v>
      </c>
      <c r="E17" s="13">
        <v>0</v>
      </c>
      <c r="F17" s="13">
        <v>350059200</v>
      </c>
      <c r="G17" s="13">
        <v>0</v>
      </c>
      <c r="H17" s="13">
        <v>0</v>
      </c>
      <c r="I17" s="13">
        <v>0</v>
      </c>
      <c r="J17" s="13">
        <v>0</v>
      </c>
      <c r="K17" s="14">
        <v>350059200</v>
      </c>
      <c r="N17" s="15"/>
    </row>
    <row r="18" spans="1:16" x14ac:dyDescent="0.2">
      <c r="A18" s="12">
        <v>2023</v>
      </c>
      <c r="B18" s="13">
        <v>0</v>
      </c>
      <c r="C18" s="13">
        <v>0</v>
      </c>
      <c r="D18" s="13">
        <v>0</v>
      </c>
      <c r="E18" s="13">
        <v>0</v>
      </c>
      <c r="F18" s="13">
        <v>336678400</v>
      </c>
      <c r="G18" s="13">
        <v>0</v>
      </c>
      <c r="H18" s="13">
        <v>0</v>
      </c>
      <c r="I18" s="13">
        <v>0</v>
      </c>
      <c r="J18" s="13">
        <v>0</v>
      </c>
      <c r="K18" s="14">
        <v>336678400</v>
      </c>
      <c r="N18" s="15"/>
    </row>
    <row r="19" spans="1:16" x14ac:dyDescent="0.2">
      <c r="A19" s="12">
        <v>2024</v>
      </c>
      <c r="B19" s="13">
        <v>0</v>
      </c>
      <c r="C19" s="13">
        <v>0</v>
      </c>
      <c r="D19" s="13">
        <v>0</v>
      </c>
      <c r="E19" s="13">
        <v>0</v>
      </c>
      <c r="F19" s="13">
        <v>323188000</v>
      </c>
      <c r="G19" s="13">
        <v>0</v>
      </c>
      <c r="H19" s="13">
        <v>0</v>
      </c>
      <c r="I19" s="13">
        <v>0</v>
      </c>
      <c r="J19" s="13">
        <v>0</v>
      </c>
      <c r="K19" s="14">
        <v>323188000</v>
      </c>
      <c r="N19" s="15"/>
    </row>
    <row r="20" spans="1:16" x14ac:dyDescent="0.2">
      <c r="A20" s="12">
        <v>2025</v>
      </c>
      <c r="B20" s="13">
        <v>0</v>
      </c>
      <c r="C20" s="13">
        <v>0</v>
      </c>
      <c r="D20" s="13">
        <v>0</v>
      </c>
      <c r="E20" s="13">
        <v>0</v>
      </c>
      <c r="F20" s="13">
        <v>309897600</v>
      </c>
      <c r="G20" s="13">
        <v>0</v>
      </c>
      <c r="H20" s="13">
        <v>0</v>
      </c>
      <c r="I20" s="13">
        <v>0</v>
      </c>
      <c r="J20" s="13">
        <v>0</v>
      </c>
      <c r="K20" s="14">
        <v>309897600</v>
      </c>
      <c r="N20" s="15"/>
    </row>
    <row r="21" spans="1:16" x14ac:dyDescent="0.2">
      <c r="A21" s="12">
        <v>2026</v>
      </c>
      <c r="B21" s="13">
        <v>0</v>
      </c>
      <c r="C21" s="13">
        <v>0</v>
      </c>
      <c r="D21" s="13">
        <v>0</v>
      </c>
      <c r="E21" s="13">
        <v>0</v>
      </c>
      <c r="F21" s="13">
        <v>296416800</v>
      </c>
      <c r="G21" s="13">
        <v>0</v>
      </c>
      <c r="H21" s="13">
        <v>0</v>
      </c>
      <c r="I21" s="13">
        <v>0</v>
      </c>
      <c r="J21" s="13">
        <v>0</v>
      </c>
      <c r="K21" s="14">
        <v>296416800</v>
      </c>
      <c r="N21" s="15"/>
    </row>
    <row r="22" spans="1:16" x14ac:dyDescent="0.2">
      <c r="A22" s="12">
        <v>2027</v>
      </c>
      <c r="B22" s="13">
        <v>0</v>
      </c>
      <c r="C22" s="13">
        <v>0</v>
      </c>
      <c r="D22" s="13">
        <v>0</v>
      </c>
      <c r="E22" s="13">
        <v>0</v>
      </c>
      <c r="F22" s="13">
        <v>283026400</v>
      </c>
      <c r="G22" s="13">
        <v>0</v>
      </c>
      <c r="H22" s="13">
        <v>0</v>
      </c>
      <c r="I22" s="13">
        <v>0</v>
      </c>
      <c r="J22" s="13">
        <v>0</v>
      </c>
      <c r="K22" s="14">
        <v>283026400</v>
      </c>
      <c r="N22" s="15"/>
    </row>
    <row r="23" spans="1:16" x14ac:dyDescent="0.2">
      <c r="A23" s="12">
        <v>2028</v>
      </c>
      <c r="B23" s="13">
        <v>0</v>
      </c>
      <c r="C23" s="13">
        <v>0</v>
      </c>
      <c r="D23" s="13">
        <v>0</v>
      </c>
      <c r="E23" s="13">
        <v>0</v>
      </c>
      <c r="F23" s="13">
        <v>269745600</v>
      </c>
      <c r="G23" s="13">
        <v>0</v>
      </c>
      <c r="H23" s="13">
        <v>0</v>
      </c>
      <c r="I23" s="13">
        <v>0</v>
      </c>
      <c r="J23" s="13">
        <v>0</v>
      </c>
      <c r="K23" s="14">
        <v>269745600</v>
      </c>
      <c r="N23" s="15"/>
    </row>
    <row r="24" spans="1:16" x14ac:dyDescent="0.2">
      <c r="A24" s="12">
        <v>2029</v>
      </c>
      <c r="B24" s="13">
        <v>0</v>
      </c>
      <c r="C24" s="13">
        <v>0</v>
      </c>
      <c r="D24" s="13">
        <v>0</v>
      </c>
      <c r="E24" s="13">
        <v>0</v>
      </c>
      <c r="F24" s="13">
        <v>256255200</v>
      </c>
      <c r="G24" s="13">
        <v>0</v>
      </c>
      <c r="H24" s="13">
        <v>0</v>
      </c>
      <c r="I24" s="13">
        <v>0</v>
      </c>
      <c r="J24" s="13">
        <v>0</v>
      </c>
      <c r="K24" s="14">
        <v>256255200</v>
      </c>
      <c r="N24" s="15"/>
    </row>
    <row r="25" spans="1:16" x14ac:dyDescent="0.2">
      <c r="A25" s="12">
        <v>2030</v>
      </c>
      <c r="B25" s="13">
        <v>0</v>
      </c>
      <c r="C25" s="13">
        <v>0</v>
      </c>
      <c r="D25" s="13">
        <v>0</v>
      </c>
      <c r="E25" s="13">
        <v>0</v>
      </c>
      <c r="F25" s="13">
        <v>242874400</v>
      </c>
      <c r="G25" s="13">
        <v>0</v>
      </c>
      <c r="H25" s="13">
        <v>0</v>
      </c>
      <c r="I25" s="13">
        <v>0</v>
      </c>
      <c r="J25" s="13">
        <v>0</v>
      </c>
      <c r="K25" s="14">
        <v>242874400</v>
      </c>
      <c r="N25" s="15"/>
    </row>
    <row r="26" spans="1:16" x14ac:dyDescent="0.2">
      <c r="A26" s="16" t="s">
        <v>9</v>
      </c>
      <c r="B26" s="13">
        <v>19221</v>
      </c>
      <c r="C26" s="13">
        <v>0</v>
      </c>
      <c r="D26" s="13">
        <v>0</v>
      </c>
      <c r="E26" s="13">
        <v>0</v>
      </c>
      <c r="F26" s="13">
        <v>0</v>
      </c>
      <c r="G26" s="13">
        <v>2020805</v>
      </c>
      <c r="H26" s="13">
        <v>0</v>
      </c>
      <c r="I26" s="13">
        <v>0</v>
      </c>
      <c r="J26" s="13">
        <v>0</v>
      </c>
      <c r="K26" s="14">
        <v>2040026</v>
      </c>
      <c r="N26" s="15"/>
    </row>
    <row r="27" spans="1:16" x14ac:dyDescent="0.2">
      <c r="A27" s="17" t="s">
        <v>10</v>
      </c>
      <c r="B27" s="13">
        <v>38317</v>
      </c>
      <c r="C27" s="13">
        <v>0</v>
      </c>
      <c r="D27" s="13">
        <v>0</v>
      </c>
      <c r="E27" s="13">
        <v>0</v>
      </c>
      <c r="F27" s="13">
        <v>52400000</v>
      </c>
      <c r="G27" s="13">
        <v>1262137</v>
      </c>
      <c r="H27" s="13">
        <v>0</v>
      </c>
      <c r="I27" s="13">
        <v>160396646</v>
      </c>
      <c r="J27" s="13">
        <v>0</v>
      </c>
      <c r="K27" s="14">
        <v>214097100</v>
      </c>
      <c r="N27" s="15"/>
    </row>
    <row r="28" spans="1:16" ht="15.75" x14ac:dyDescent="0.25">
      <c r="A28" s="18" t="s">
        <v>11</v>
      </c>
      <c r="B28" s="19">
        <f>SUM(B8:B27)</f>
        <v>387916221</v>
      </c>
      <c r="C28" s="19">
        <f t="shared" ref="C28:K28" si="0">SUM(C8:C27)</f>
        <v>331464465</v>
      </c>
      <c r="D28" s="19">
        <f t="shared" si="0"/>
        <v>65553426</v>
      </c>
      <c r="E28" s="19">
        <f t="shared" si="0"/>
        <v>6112664</v>
      </c>
      <c r="F28" s="19">
        <f t="shared" si="0"/>
        <v>3655536631</v>
      </c>
      <c r="G28" s="19">
        <f t="shared" si="0"/>
        <v>1406011050</v>
      </c>
      <c r="H28" s="19">
        <f t="shared" si="0"/>
        <v>0</v>
      </c>
      <c r="I28" s="19">
        <f>SUM(I8:I27)</f>
        <v>181517690</v>
      </c>
      <c r="J28" s="19">
        <f>SUM(J8:J27)</f>
        <v>4846</v>
      </c>
      <c r="K28" s="19">
        <f t="shared" si="0"/>
        <v>6034116993</v>
      </c>
      <c r="N28" s="15"/>
    </row>
    <row r="29" spans="1:16" ht="15.75" x14ac:dyDescent="0.25">
      <c r="A29" s="20" t="s">
        <v>21</v>
      </c>
      <c r="B29" s="21"/>
      <c r="C29" s="21"/>
      <c r="D29" s="21"/>
      <c r="E29" s="21"/>
      <c r="F29" s="21"/>
      <c r="G29" s="14"/>
      <c r="H29" s="14"/>
      <c r="I29" s="14"/>
      <c r="J29" s="14"/>
      <c r="K29" s="14"/>
    </row>
    <row r="30" spans="1:16" ht="18" x14ac:dyDescent="0.2">
      <c r="A30" s="30" t="s">
        <v>12</v>
      </c>
      <c r="B30" s="13">
        <v>32703263</v>
      </c>
      <c r="C30" s="13">
        <v>2986715</v>
      </c>
      <c r="D30" s="13">
        <v>0</v>
      </c>
      <c r="E30" s="13">
        <v>0</v>
      </c>
      <c r="F30" s="13">
        <v>931212</v>
      </c>
      <c r="G30" s="13">
        <v>57934059</v>
      </c>
      <c r="H30" s="13">
        <v>0</v>
      </c>
      <c r="I30" s="13">
        <v>0</v>
      </c>
      <c r="J30" s="13">
        <v>0</v>
      </c>
      <c r="K30" s="14">
        <v>94555249</v>
      </c>
    </row>
    <row r="31" spans="1:16" ht="16.5" customHeight="1" x14ac:dyDescent="0.2">
      <c r="A31" s="22" t="s">
        <v>13</v>
      </c>
      <c r="B31" s="13">
        <v>0</v>
      </c>
      <c r="C31" s="13">
        <v>0</v>
      </c>
      <c r="D31" s="13">
        <v>0</v>
      </c>
      <c r="E31" s="13">
        <v>0</v>
      </c>
      <c r="F31" s="13">
        <v>0</v>
      </c>
      <c r="G31" s="13">
        <v>0</v>
      </c>
      <c r="H31" s="13">
        <v>0</v>
      </c>
      <c r="I31" s="13">
        <v>0</v>
      </c>
      <c r="J31" s="13">
        <v>0</v>
      </c>
      <c r="K31" s="14">
        <v>0</v>
      </c>
    </row>
    <row r="32" spans="1:16" ht="15.75" x14ac:dyDescent="0.25">
      <c r="A32" s="24" t="s">
        <v>14</v>
      </c>
      <c r="B32" s="13">
        <v>1421252</v>
      </c>
      <c r="C32" s="13">
        <v>588104</v>
      </c>
      <c r="D32" s="13">
        <v>0</v>
      </c>
      <c r="E32" s="13">
        <v>0</v>
      </c>
      <c r="F32" s="13">
        <v>221715</v>
      </c>
      <c r="G32" s="13">
        <v>15928643</v>
      </c>
      <c r="H32" s="13">
        <v>88955</v>
      </c>
      <c r="I32" s="13">
        <v>0</v>
      </c>
      <c r="J32" s="13">
        <v>0</v>
      </c>
      <c r="K32" s="14">
        <v>18248669</v>
      </c>
      <c r="N32" s="15"/>
      <c r="O32" s="23"/>
      <c r="P32" s="15"/>
    </row>
    <row r="33" spans="1:12" x14ac:dyDescent="0.2">
      <c r="A33" s="24" t="s">
        <v>15</v>
      </c>
      <c r="B33" s="13">
        <v>947985</v>
      </c>
      <c r="C33" s="13">
        <v>304643</v>
      </c>
      <c r="D33" s="13">
        <v>0</v>
      </c>
      <c r="E33" s="13">
        <v>0</v>
      </c>
      <c r="F33" s="13">
        <v>3175</v>
      </c>
      <c r="G33" s="13">
        <v>4143399</v>
      </c>
      <c r="H33" s="13">
        <v>0</v>
      </c>
      <c r="I33" s="13">
        <v>0</v>
      </c>
      <c r="J33" s="13">
        <v>0</v>
      </c>
      <c r="K33" s="14">
        <v>5399202</v>
      </c>
    </row>
    <row r="34" spans="1:12" x14ac:dyDescent="0.2">
      <c r="A34" s="24" t="s">
        <v>16</v>
      </c>
      <c r="B34" s="13">
        <v>1363352</v>
      </c>
      <c r="C34" s="13">
        <v>223185</v>
      </c>
      <c r="D34" s="13">
        <v>0</v>
      </c>
      <c r="E34" s="13">
        <v>0</v>
      </c>
      <c r="F34" s="13">
        <v>0</v>
      </c>
      <c r="G34" s="13">
        <v>4276471</v>
      </c>
      <c r="H34" s="13">
        <v>0</v>
      </c>
      <c r="I34" s="13">
        <v>0</v>
      </c>
      <c r="J34" s="13">
        <v>0</v>
      </c>
      <c r="K34" s="14">
        <v>5863008</v>
      </c>
    </row>
    <row r="35" spans="1:12" x14ac:dyDescent="0.2">
      <c r="A35" s="24" t="s">
        <v>17</v>
      </c>
      <c r="B35" s="13">
        <v>0</v>
      </c>
      <c r="C35" s="13">
        <v>0</v>
      </c>
      <c r="D35" s="13">
        <v>0</v>
      </c>
      <c r="E35" s="13">
        <v>0</v>
      </c>
      <c r="F35" s="13">
        <v>0</v>
      </c>
      <c r="G35" s="13">
        <v>0</v>
      </c>
      <c r="H35" s="13">
        <v>0</v>
      </c>
      <c r="I35" s="13">
        <v>0</v>
      </c>
      <c r="J35" s="13">
        <v>0</v>
      </c>
      <c r="K35" s="14">
        <v>0</v>
      </c>
    </row>
    <row r="36" spans="1:12" x14ac:dyDescent="0.2">
      <c r="A36" s="25"/>
      <c r="B36" s="13"/>
      <c r="C36" s="13"/>
      <c r="D36" s="13"/>
      <c r="E36" s="13"/>
      <c r="F36" s="13"/>
      <c r="G36" s="13"/>
      <c r="H36" s="13"/>
      <c r="I36" s="13"/>
      <c r="J36" s="13"/>
      <c r="K36" s="14"/>
    </row>
    <row r="37" spans="1:12" ht="15.75" x14ac:dyDescent="0.25">
      <c r="A37" s="26" t="s">
        <v>22</v>
      </c>
      <c r="B37" s="13"/>
      <c r="C37" s="13"/>
      <c r="D37" s="13"/>
      <c r="E37" s="13"/>
      <c r="F37" s="13"/>
      <c r="G37" s="13"/>
      <c r="H37" s="13"/>
      <c r="I37" s="13"/>
      <c r="J37" s="13"/>
      <c r="K37" s="14"/>
    </row>
    <row r="38" spans="1:12" x14ac:dyDescent="0.2">
      <c r="A38" s="24" t="s">
        <v>18</v>
      </c>
      <c r="B38" s="13">
        <v>48660</v>
      </c>
      <c r="C38" s="13">
        <v>0</v>
      </c>
      <c r="D38" s="13">
        <v>0</v>
      </c>
      <c r="E38" s="13">
        <v>0</v>
      </c>
      <c r="F38" s="13">
        <v>0</v>
      </c>
      <c r="G38" s="13">
        <v>474764</v>
      </c>
      <c r="H38" s="13">
        <v>0</v>
      </c>
      <c r="I38" s="13">
        <v>0</v>
      </c>
      <c r="J38" s="13">
        <v>11194</v>
      </c>
      <c r="K38" s="14">
        <v>534618</v>
      </c>
    </row>
    <row r="39" spans="1:12" x14ac:dyDescent="0.2">
      <c r="A39" s="24" t="s">
        <v>19</v>
      </c>
      <c r="B39" s="39">
        <v>28873</v>
      </c>
      <c r="C39" s="13">
        <v>1</v>
      </c>
      <c r="D39" s="13">
        <v>0</v>
      </c>
      <c r="E39" s="13">
        <v>0</v>
      </c>
      <c r="F39" s="13">
        <v>0</v>
      </c>
      <c r="G39" s="13">
        <v>110370</v>
      </c>
      <c r="H39" s="13">
        <v>0</v>
      </c>
      <c r="I39" s="13">
        <v>0</v>
      </c>
      <c r="J39" s="13">
        <v>4321</v>
      </c>
      <c r="K39" s="14">
        <v>143565</v>
      </c>
    </row>
    <row r="40" spans="1:12" ht="15.75" x14ac:dyDescent="0.25">
      <c r="A40" s="18" t="s">
        <v>20</v>
      </c>
      <c r="B40" s="27">
        <f>SUM(B30:B39)</f>
        <v>36513385</v>
      </c>
      <c r="C40" s="27">
        <f t="shared" ref="C40:K40" si="1">SUM(C30:C39)</f>
        <v>4102648</v>
      </c>
      <c r="D40" s="27">
        <f t="shared" si="1"/>
        <v>0</v>
      </c>
      <c r="E40" s="27">
        <f t="shared" si="1"/>
        <v>0</v>
      </c>
      <c r="F40" s="27">
        <f t="shared" si="1"/>
        <v>1156102</v>
      </c>
      <c r="G40" s="27">
        <f t="shared" si="1"/>
        <v>82867706</v>
      </c>
      <c r="H40" s="27">
        <f>SUM(H30:H39)</f>
        <v>88955</v>
      </c>
      <c r="I40" s="27">
        <f>SUM(I30:I39)</f>
        <v>0</v>
      </c>
      <c r="J40" s="27">
        <f>SUM(J30:J39)</f>
        <v>15515</v>
      </c>
      <c r="K40" s="27">
        <f t="shared" si="1"/>
        <v>124744311</v>
      </c>
    </row>
    <row r="41" spans="1:12" ht="8.25" customHeight="1" x14ac:dyDescent="0.2">
      <c r="A41" s="34"/>
      <c r="B41" s="32"/>
      <c r="C41" s="32"/>
      <c r="D41" s="32"/>
      <c r="E41" s="32"/>
      <c r="F41" s="32"/>
      <c r="G41" s="33"/>
      <c r="H41" s="33"/>
      <c r="I41" s="33"/>
      <c r="J41" s="33"/>
      <c r="K41" s="33"/>
    </row>
    <row r="42" spans="1:12" ht="15.75" x14ac:dyDescent="0.25">
      <c r="A42" s="28" t="s">
        <v>3</v>
      </c>
      <c r="B42" s="29">
        <f>B28+B40</f>
        <v>424429606</v>
      </c>
      <c r="C42" s="29">
        <f t="shared" ref="C42:G42" si="2">C28+C40</f>
        <v>335567113</v>
      </c>
      <c r="D42" s="29">
        <f t="shared" si="2"/>
        <v>65553426</v>
      </c>
      <c r="E42" s="29">
        <f t="shared" si="2"/>
        <v>6112664</v>
      </c>
      <c r="F42" s="29">
        <f t="shared" si="2"/>
        <v>3656692733</v>
      </c>
      <c r="G42" s="29">
        <f t="shared" si="2"/>
        <v>1488878756</v>
      </c>
      <c r="H42" s="29">
        <f>H28+H40</f>
        <v>88955</v>
      </c>
      <c r="I42" s="29">
        <f>I28+I40</f>
        <v>181517690</v>
      </c>
      <c r="J42" s="29">
        <f>J28+J40</f>
        <v>20361</v>
      </c>
      <c r="K42" s="29">
        <f>K28+K40</f>
        <v>6158861304</v>
      </c>
    </row>
    <row r="43" spans="1:12" s="37" customFormat="1" ht="15.75" x14ac:dyDescent="0.25">
      <c r="A43" s="35"/>
      <c r="B43" s="36"/>
      <c r="C43" s="36"/>
      <c r="D43" s="36"/>
      <c r="E43" s="36"/>
      <c r="F43" s="36"/>
      <c r="G43" s="36"/>
      <c r="H43" s="36"/>
      <c r="I43" s="36"/>
      <c r="J43" s="36"/>
      <c r="K43" s="36"/>
      <c r="L43" s="38"/>
    </row>
    <row r="44" spans="1:12" ht="35.25" customHeight="1" x14ac:dyDescent="0.2">
      <c r="A44" s="40" t="s">
        <v>35</v>
      </c>
      <c r="B44" s="40"/>
      <c r="C44" s="40"/>
      <c r="D44" s="40"/>
      <c r="E44" s="40"/>
      <c r="F44" s="40"/>
      <c r="G44" s="40"/>
      <c r="H44" s="40"/>
      <c r="I44" s="40"/>
      <c r="J44" s="40"/>
      <c r="K44" s="40"/>
    </row>
    <row r="45" spans="1:12" ht="47.25" customHeight="1" x14ac:dyDescent="0.2">
      <c r="A45" s="40" t="s">
        <v>36</v>
      </c>
      <c r="B45" s="40"/>
      <c r="C45" s="40"/>
      <c r="D45" s="40"/>
      <c r="E45" s="40"/>
      <c r="F45" s="40"/>
      <c r="G45" s="40"/>
      <c r="H45" s="40"/>
      <c r="I45" s="40"/>
      <c r="J45" s="40"/>
      <c r="K45" s="40"/>
    </row>
    <row r="46" spans="1:12" ht="43.5" customHeight="1" x14ac:dyDescent="0.2">
      <c r="A46" s="41" t="s">
        <v>38</v>
      </c>
      <c r="B46" s="41"/>
      <c r="C46" s="41"/>
      <c r="D46" s="41"/>
      <c r="E46" s="41"/>
      <c r="F46" s="41"/>
      <c r="G46" s="41"/>
      <c r="H46" s="41"/>
      <c r="I46" s="41"/>
      <c r="J46" s="41"/>
      <c r="K46" s="41"/>
    </row>
    <row r="47" spans="1:12" x14ac:dyDescent="0.2">
      <c r="A47" s="40" t="s">
        <v>33</v>
      </c>
      <c r="B47" s="40"/>
      <c r="C47" s="40"/>
      <c r="D47" s="40"/>
      <c r="E47" s="40"/>
      <c r="F47" s="40"/>
      <c r="G47" s="40"/>
      <c r="H47" s="40"/>
      <c r="I47" s="40"/>
      <c r="J47" s="40"/>
      <c r="K47" s="40"/>
    </row>
    <row r="48" spans="1:12" ht="16.5" customHeight="1" x14ac:dyDescent="0.2">
      <c r="A48" s="41" t="s">
        <v>34</v>
      </c>
      <c r="B48" s="41"/>
      <c r="C48" s="41"/>
      <c r="D48" s="41"/>
      <c r="E48" s="41"/>
      <c r="F48" s="41"/>
      <c r="G48" s="41"/>
      <c r="H48" s="41"/>
      <c r="I48" s="41"/>
      <c r="J48" s="41"/>
      <c r="K48" s="41"/>
    </row>
    <row r="49" spans="1:11" x14ac:dyDescent="0.2">
      <c r="A49" s="41" t="s">
        <v>37</v>
      </c>
      <c r="B49" s="41"/>
      <c r="C49" s="41"/>
      <c r="D49" s="41"/>
      <c r="E49" s="41"/>
      <c r="F49" s="41"/>
      <c r="G49" s="41"/>
      <c r="H49" s="41"/>
      <c r="I49" s="41"/>
      <c r="J49" s="41"/>
      <c r="K49" s="41"/>
    </row>
    <row r="53" spans="1:11" x14ac:dyDescent="0.2">
      <c r="A53" s="15"/>
    </row>
  </sheetData>
  <mergeCells count="12">
    <mergeCell ref="A46:K46"/>
    <mergeCell ref="A47:K47"/>
    <mergeCell ref="A48:K48"/>
    <mergeCell ref="A49:K49"/>
    <mergeCell ref="A1:K1"/>
    <mergeCell ref="A3:K3"/>
    <mergeCell ref="A4:K4"/>
    <mergeCell ref="A5:K5"/>
    <mergeCell ref="B6:D6"/>
    <mergeCell ref="E6:I6"/>
    <mergeCell ref="A44:K44"/>
    <mergeCell ref="A45:K45"/>
  </mergeCells>
  <pageMargins left="0.7" right="0.7" top="0.75" bottom="0.75" header="0.3" footer="0.3"/>
  <pageSetup paperSize="5" scale="51"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t 1 h 9 S t O + M a W o A A A A + A A A A B I A H A B D b 2 5 m a W c v U G F j a 2 F n Z S 5 4 b W w g o h g A K K A U A A A A A A A A A A A A A A A A A A A A A A A A A A A A h Y / N C o J A F I V f R W b v 3 P G H C r m O h N u E I I i 2 g 4 4 6 p G M 4 Y / p u L X q k X i G h r H Y t z + E 7 8 J 3 H 7 Y 7 J 1 D b O V f Z G d T o m H m X E k T r v C q W r m A y 2 d D c k 4 b g X + V l U 0 p l h b a L J q J j U 1 l 4 i g H E c 6 R j Q r q / A Z 8 y D U 7 Y 7 5 L V s h a u 0 s U L n k n x W x f 8 V 4 X h 8 y X C f h g E N V + G a + s x D W G r M l P 4 i / m x M G c J P i e n Q 2 K G X v O z d d I u w R I T 3 C / 4 E U E s D B B Q A A g A I A L d Y f U o 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W H 1 K K I p H u A 4 A A A A R A A A A E w A c A E Z v c m 1 1 b G F z L 1 N l Y 3 R p b 2 4 x L m 0 g o h g A K K A U A A A A A A A A A A A A A A A A A A A A A A A A A A A A K 0 5 N L s n M z 1 M I h t C G 1 g B Q S w E C L Q A U A A I A C A C 3 W H 1 K 0 7 4 x p a g A A A D 4 A A A A E g A A A A A A A A A A A A A A A A A A A A A A Q 2 9 u Z m l n L 1 B h Y 2 t h Z 2 U u e G 1 s U E s B A i 0 A F A A C A A g A t 1 h 9 S g / K 6 a u k A A A A 6 Q A A A B M A A A A A A A A A A A A A A A A A 9 A A A A F t D b 2 5 0 Z W 5 0 X 1 R 5 c G V z X S 5 4 b W x Q S w E C L Q A U A A I A C A C 3 W H 1 K 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i k U 2 w B K t E K G c y R 2 Q w k Q W w A A A A A C A A A A A A A Q Z g A A A A E A A C A A A A B 9 v l S 8 A p + u n 7 3 1 p U X K 3 y p V g q r t L u I G o M E d e f 2 K f l P e J g A A A A A O g A A A A A I A A C A A A A A Z x e O 4 y R V + l V O 4 Z 2 m c y N H u q f g V 3 S J 3 s d 3 J B h F R I x i U F l A A A A A S 3 d t D c / k k + G X 8 y r e S Q Y m V T q 0 / X T z t j H / Y o b C Z + 8 9 N w B H s p q k F Y 5 U e B d t 4 1 M 2 h a b z Q X A u W w 1 3 7 d F g t j H z r r m 7 B 2 l W 5 K d B / R 8 L g h O h w J l f e w k A A A A D Y U 6 s H I G 0 E d q S L G 0 G + W 3 t M u v D P Q 2 l 9 9 u G 0 d k D q 6 7 G e I E f R N D g 8 M O 5 c L L Q U Q Y H i q 3 x U 0 k J H k I p B W d r t g b S b O s a 6 < / D a t a M a s h u p > 
</file>

<file path=customXml/itemProps1.xml><?xml version="1.0" encoding="utf-8"?>
<ds:datastoreItem xmlns:ds="http://schemas.openxmlformats.org/officeDocument/2006/customXml" ds:itemID="{26AABB51-52E3-4FCB-8383-D9534BA42EC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Q1 - EN</vt:lpstr>
      <vt:lpstr>'2019 Q1 - EN'!Zone_d_impression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Anaïs Jalbert</dc:creator>
  <cp:lastModifiedBy>Tremblay, Julie</cp:lastModifiedBy>
  <cp:lastPrinted>2019-01-04T17:04:46Z</cp:lastPrinted>
  <dcterms:created xsi:type="dcterms:W3CDTF">2017-03-29T15:20:44Z</dcterms:created>
  <dcterms:modified xsi:type="dcterms:W3CDTF">2019-01-04T18:34:13Z</dcterms:modified>
</cp:coreProperties>
</file>